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11" i="1"/>
  <c r="AO11" s="1"/>
  <c r="X11"/>
  <c r="AN11" s="1"/>
  <c r="W11"/>
  <c r="AM11" s="1"/>
  <c r="V11"/>
  <c r="AL11" s="1"/>
  <c r="U11"/>
  <c r="AK11" s="1"/>
  <c r="T11"/>
  <c r="AJ11" s="1"/>
  <c r="S11"/>
  <c r="AI11" s="1"/>
  <c r="R11"/>
  <c r="AH11" s="1"/>
  <c r="AO10"/>
  <c r="AN10"/>
  <c r="AK10"/>
  <c r="AJ10"/>
  <c r="Y10"/>
  <c r="X10"/>
  <c r="U10"/>
  <c r="T10"/>
  <c r="AM10"/>
  <c r="AL10"/>
  <c r="AI10"/>
  <c r="AH10"/>
  <c r="W10"/>
  <c r="V10"/>
  <c r="S10"/>
  <c r="R10"/>
  <c r="W7"/>
  <c r="AM7" s="1"/>
  <c r="V7"/>
  <c r="AL7" s="1"/>
  <c r="S7"/>
  <c r="AI7" s="1"/>
  <c r="R7"/>
  <c r="AH7" s="1"/>
  <c r="R13" l="1"/>
  <c r="S13"/>
  <c r="V13"/>
  <c r="W13"/>
  <c r="AH13"/>
  <c r="AI13"/>
  <c r="AL13"/>
  <c r="AM13"/>
  <c r="Y14"/>
  <c r="AO14" s="1"/>
  <c r="X14"/>
  <c r="AN14" s="1"/>
  <c r="W14"/>
  <c r="AM14" s="1"/>
  <c r="V14"/>
  <c r="AL14" s="1"/>
  <c r="U14"/>
  <c r="AK14" s="1"/>
  <c r="T14"/>
  <c r="AJ14" s="1"/>
  <c r="S14"/>
  <c r="Y12"/>
  <c r="AO12" s="1"/>
  <c r="X12"/>
  <c r="AN12" s="1"/>
  <c r="W12"/>
  <c r="AM12" s="1"/>
  <c r="V12"/>
  <c r="AL12" s="1"/>
  <c r="U12"/>
  <c r="AK12" s="1"/>
  <c r="T12"/>
  <c r="AJ12" s="1"/>
  <c r="S12"/>
  <c r="AI12" s="1"/>
  <c r="R12"/>
  <c r="AH12" s="1"/>
  <c r="AO9"/>
  <c r="AN9"/>
  <c r="AK9"/>
  <c r="AJ9"/>
  <c r="AG9"/>
  <c r="AF9"/>
  <c r="AE9"/>
  <c r="AD9"/>
  <c r="AC9"/>
  <c r="AB9"/>
  <c r="AA9"/>
  <c r="Z9"/>
  <c r="Q9"/>
  <c r="P9"/>
  <c r="O9"/>
  <c r="N9"/>
  <c r="M9"/>
  <c r="L9"/>
  <c r="K9"/>
  <c r="J9"/>
  <c r="I9"/>
  <c r="Y9" s="1"/>
  <c r="H9"/>
  <c r="G9"/>
  <c r="W9" s="1"/>
  <c r="F9"/>
  <c r="E9"/>
  <c r="U9" s="1"/>
  <c r="D9"/>
  <c r="C9"/>
  <c r="B9"/>
  <c r="R9" s="1"/>
  <c r="Y8"/>
  <c r="AO8" s="1"/>
  <c r="X8"/>
  <c r="AN8" s="1"/>
  <c r="W8"/>
  <c r="AM8" s="1"/>
  <c r="V8"/>
  <c r="AL8" s="1"/>
  <c r="U8"/>
  <c r="AK8" s="1"/>
  <c r="T8"/>
  <c r="AJ8" s="1"/>
  <c r="S8"/>
  <c r="AI8" s="1"/>
  <c r="R8"/>
  <c r="AH8" s="1"/>
  <c r="X9" l="1"/>
  <c r="T9"/>
  <c r="S9"/>
  <c r="V9"/>
  <c r="AI9"/>
  <c r="AH9"/>
  <c r="AL9"/>
  <c r="AM9"/>
</calcChain>
</file>

<file path=xl/sharedStrings.xml><?xml version="1.0" encoding="utf-8"?>
<sst xmlns="http://schemas.openxmlformats.org/spreadsheetml/2006/main" count="90" uniqueCount="27">
  <si>
    <t>INDIAN OVERSEAS BANK</t>
  </si>
  <si>
    <t>Annexure A</t>
  </si>
  <si>
    <t xml:space="preserve">MSME ACCOUNTS - Applications  Received / SANCTIONED / REJECTED FOR THE QUARTER ended </t>
  </si>
  <si>
    <t>Amount in Crore.</t>
  </si>
  <si>
    <t>Sector</t>
  </si>
  <si>
    <t>MICRO ENTERPRISES</t>
  </si>
  <si>
    <t>SMALL</t>
  </si>
  <si>
    <t>MICRO AND SMALL</t>
  </si>
  <si>
    <t>Medium Enterprise</t>
  </si>
  <si>
    <t>Total MSME</t>
  </si>
  <si>
    <t>Segment</t>
  </si>
  <si>
    <t>MANUFACTURING</t>
  </si>
  <si>
    <t>SERVICE</t>
  </si>
  <si>
    <t>MANUFACTIURING</t>
  </si>
  <si>
    <t>FB</t>
  </si>
  <si>
    <t>NFB</t>
  </si>
  <si>
    <t>AC</t>
  </si>
  <si>
    <t>AMT</t>
  </si>
  <si>
    <t>Applications pending  at the beginning of quarter</t>
  </si>
  <si>
    <t>Applications pending beyond  sanction time norms at the beginning of quarter</t>
  </si>
  <si>
    <t>Applications received during the quarter</t>
  </si>
  <si>
    <t>Applications sanctioned during the quarter</t>
  </si>
  <si>
    <t>Out of sanctions made , disbursed during the quarter(inclusive of previous sanctions)</t>
  </si>
  <si>
    <t>Applications rejected during the quarter</t>
  </si>
  <si>
    <t>Applications pending  at the end of the Quarter</t>
  </si>
  <si>
    <t>Application pending beyond sanction time norms at the end of quarter</t>
  </si>
  <si>
    <t>June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</si>
</sst>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2" xfId="0" applyFont="1" applyBorder="1"/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ill="1"/>
    <xf numFmtId="0" fontId="0" fillId="0" borderId="3" xfId="0" applyFill="1" applyBorder="1"/>
    <xf numFmtId="0" fontId="2" fillId="0" borderId="3" xfId="0" applyFont="1" applyFill="1" applyBorder="1"/>
    <xf numFmtId="2" fontId="2" fillId="0" borderId="3" xfId="0" applyNumberFormat="1" applyFont="1" applyFill="1" applyBorder="1"/>
    <xf numFmtId="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2" fontId="2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0" fontId="0" fillId="0" borderId="1" xfId="0" applyFill="1" applyBorder="1"/>
    <xf numFmtId="2" fontId="3" fillId="0" borderId="5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topLeftCell="N9" workbookViewId="0">
      <selection sqref="A1:AO14"/>
    </sheetView>
  </sheetViews>
  <sheetFormatPr defaultRowHeight="15"/>
  <cols>
    <col min="1" max="1" width="13.140625" customWidth="1"/>
    <col min="2" max="3" width="6.140625" customWidth="1"/>
    <col min="4" max="4" width="5.42578125" customWidth="1"/>
    <col min="5" max="5" width="9.5703125" customWidth="1"/>
    <col min="6" max="6" width="5.85546875" customWidth="1"/>
    <col min="7" max="7" width="6" customWidth="1"/>
    <col min="8" max="8" width="5.28515625" customWidth="1"/>
    <col min="9" max="9" width="7.140625" customWidth="1"/>
    <col min="10" max="10" width="5.42578125" customWidth="1"/>
    <col min="11" max="11" width="5.7109375" customWidth="1"/>
    <col min="12" max="12" width="5.5703125" customWidth="1"/>
    <col min="13" max="13" width="6.28515625" customWidth="1"/>
    <col min="14" max="14" width="6.140625" customWidth="1"/>
    <col min="15" max="15" width="6.5703125" customWidth="1"/>
    <col min="16" max="16" width="7.5703125" customWidth="1"/>
    <col min="17" max="17" width="7.140625" customWidth="1"/>
    <col min="18" max="18" width="6.42578125" customWidth="1"/>
    <col min="19" max="21" width="6.85546875" customWidth="1"/>
    <col min="22" max="22" width="6.42578125" customWidth="1"/>
    <col min="23" max="23" width="7.28515625" customWidth="1"/>
    <col min="24" max="24" width="5.28515625" customWidth="1"/>
    <col min="25" max="25" width="7.140625" customWidth="1"/>
    <col min="26" max="26" width="5" customWidth="1"/>
    <col min="27" max="27" width="6" customWidth="1"/>
    <col min="28" max="28" width="5" customWidth="1"/>
    <col min="29" max="29" width="7.28515625" customWidth="1"/>
    <col min="30" max="30" width="3.140625" customWidth="1"/>
    <col min="31" max="31" width="5.42578125" customWidth="1"/>
    <col min="32" max="32" width="4.7109375" customWidth="1"/>
    <col min="33" max="33" width="6.42578125" customWidth="1"/>
    <col min="34" max="34" width="5.28515625" customWidth="1"/>
    <col min="35" max="35" width="6.42578125" customWidth="1"/>
    <col min="36" max="36" width="4.85546875" customWidth="1"/>
    <col min="37" max="37" width="6.28515625" customWidth="1"/>
    <col min="38" max="38" width="5.7109375" customWidth="1"/>
    <col min="39" max="39" width="6.85546875" customWidth="1"/>
    <col min="40" max="40" width="5" customWidth="1"/>
    <col min="41" max="41" width="6.42578125" customWidth="1"/>
  </cols>
  <sheetData>
    <row r="1" spans="1:41" ht="24.75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4" t="s">
        <v>1</v>
      </c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</row>
    <row r="2" spans="1:41">
      <c r="A2" s="2" t="s">
        <v>2</v>
      </c>
      <c r="B2" s="2"/>
      <c r="C2" s="3"/>
      <c r="D2" s="2"/>
      <c r="E2" s="3"/>
      <c r="F2" s="2"/>
      <c r="G2" s="3"/>
      <c r="H2" s="2"/>
      <c r="I2" s="3"/>
      <c r="J2" s="2"/>
      <c r="K2" s="5"/>
      <c r="L2" s="2"/>
      <c r="M2" s="5"/>
      <c r="N2" s="2"/>
      <c r="O2" s="6" t="s">
        <v>26</v>
      </c>
      <c r="P2" s="2"/>
      <c r="Q2" s="7"/>
      <c r="R2" s="1"/>
      <c r="S2" s="8"/>
      <c r="T2" s="1"/>
      <c r="U2" s="8"/>
      <c r="V2" s="1"/>
      <c r="W2" s="8"/>
      <c r="X2" s="2"/>
      <c r="Y2" s="3"/>
      <c r="Z2" s="2"/>
      <c r="AA2" s="3"/>
      <c r="AB2" s="2" t="s">
        <v>3</v>
      </c>
      <c r="AC2" s="3"/>
      <c r="AD2" s="2"/>
      <c r="AE2" s="3"/>
      <c r="AF2" s="2"/>
      <c r="AG2" s="3"/>
      <c r="AH2" s="2"/>
      <c r="AI2" s="3"/>
      <c r="AJ2" s="2"/>
      <c r="AK2" s="3"/>
      <c r="AL2" s="2"/>
      <c r="AM2" s="3"/>
      <c r="AN2" s="2"/>
      <c r="AO2" s="3"/>
    </row>
    <row r="3" spans="1:41">
      <c r="A3" s="9" t="s">
        <v>4</v>
      </c>
      <c r="B3" s="41" t="s">
        <v>5</v>
      </c>
      <c r="C3" s="41"/>
      <c r="D3" s="41"/>
      <c r="E3" s="41"/>
      <c r="F3" s="41"/>
      <c r="G3" s="41"/>
      <c r="H3" s="41"/>
      <c r="I3" s="41"/>
      <c r="J3" s="41" t="s">
        <v>6</v>
      </c>
      <c r="K3" s="41"/>
      <c r="L3" s="41"/>
      <c r="M3" s="41"/>
      <c r="N3" s="41"/>
      <c r="O3" s="41"/>
      <c r="P3" s="41"/>
      <c r="Q3" s="41"/>
      <c r="R3" s="41" t="s">
        <v>7</v>
      </c>
      <c r="S3" s="41"/>
      <c r="T3" s="41"/>
      <c r="U3" s="41"/>
      <c r="V3" s="41"/>
      <c r="W3" s="41"/>
      <c r="X3" s="41"/>
      <c r="Y3" s="41"/>
      <c r="Z3" s="41" t="s">
        <v>8</v>
      </c>
      <c r="AA3" s="41"/>
      <c r="AB3" s="41"/>
      <c r="AC3" s="41"/>
      <c r="AD3" s="41"/>
      <c r="AE3" s="41"/>
      <c r="AF3" s="41"/>
      <c r="AG3" s="41"/>
      <c r="AH3" s="41" t="s">
        <v>9</v>
      </c>
      <c r="AI3" s="41"/>
      <c r="AJ3" s="41"/>
      <c r="AK3" s="41"/>
      <c r="AL3" s="41"/>
      <c r="AM3" s="41"/>
      <c r="AN3" s="41"/>
      <c r="AO3" s="41"/>
    </row>
    <row r="4" spans="1:41">
      <c r="A4" s="9" t="s">
        <v>10</v>
      </c>
      <c r="B4" s="42" t="s">
        <v>11</v>
      </c>
      <c r="C4" s="43"/>
      <c r="D4" s="43"/>
      <c r="E4" s="43"/>
      <c r="F4" s="41" t="s">
        <v>12</v>
      </c>
      <c r="G4" s="41"/>
      <c r="H4" s="41"/>
      <c r="I4" s="41"/>
      <c r="J4" s="44" t="s">
        <v>11</v>
      </c>
      <c r="K4" s="44"/>
      <c r="L4" s="44"/>
      <c r="M4" s="45"/>
      <c r="N4" s="41" t="s">
        <v>12</v>
      </c>
      <c r="O4" s="41"/>
      <c r="P4" s="41"/>
      <c r="Q4" s="41"/>
      <c r="R4" s="41" t="s">
        <v>11</v>
      </c>
      <c r="S4" s="41"/>
      <c r="T4" s="41"/>
      <c r="U4" s="41"/>
      <c r="V4" s="41" t="s">
        <v>12</v>
      </c>
      <c r="W4" s="41"/>
      <c r="X4" s="41"/>
      <c r="Y4" s="41"/>
      <c r="Z4" s="46" t="s">
        <v>11</v>
      </c>
      <c r="AA4" s="46"/>
      <c r="AB4" s="46"/>
      <c r="AC4" s="46"/>
      <c r="AD4" s="41" t="s">
        <v>12</v>
      </c>
      <c r="AE4" s="41"/>
      <c r="AF4" s="41"/>
      <c r="AG4" s="41"/>
      <c r="AH4" s="41" t="s">
        <v>13</v>
      </c>
      <c r="AI4" s="41"/>
      <c r="AJ4" s="41"/>
      <c r="AK4" s="41"/>
      <c r="AL4" s="41" t="s">
        <v>12</v>
      </c>
      <c r="AM4" s="41"/>
      <c r="AN4" s="41"/>
      <c r="AO4" s="41"/>
    </row>
    <row r="5" spans="1:41">
      <c r="A5" s="9"/>
      <c r="B5" s="41" t="s">
        <v>14</v>
      </c>
      <c r="C5" s="41"/>
      <c r="D5" s="40" t="s">
        <v>15</v>
      </c>
      <c r="E5" s="40"/>
      <c r="F5" s="41" t="s">
        <v>14</v>
      </c>
      <c r="G5" s="41"/>
      <c r="H5" s="40" t="s">
        <v>15</v>
      </c>
      <c r="I5" s="40"/>
      <c r="J5" s="41" t="s">
        <v>14</v>
      </c>
      <c r="K5" s="41"/>
      <c r="L5" s="40" t="s">
        <v>15</v>
      </c>
      <c r="M5" s="40"/>
      <c r="N5" s="41" t="s">
        <v>14</v>
      </c>
      <c r="O5" s="41"/>
      <c r="P5" s="40" t="s">
        <v>15</v>
      </c>
      <c r="Q5" s="40"/>
      <c r="R5" s="41" t="s">
        <v>14</v>
      </c>
      <c r="S5" s="41"/>
      <c r="T5" s="40" t="s">
        <v>15</v>
      </c>
      <c r="U5" s="40"/>
      <c r="V5" s="41" t="s">
        <v>14</v>
      </c>
      <c r="W5" s="41"/>
      <c r="X5" s="40" t="s">
        <v>15</v>
      </c>
      <c r="Y5" s="40"/>
      <c r="Z5" s="41" t="s">
        <v>14</v>
      </c>
      <c r="AA5" s="41"/>
      <c r="AB5" s="40" t="s">
        <v>15</v>
      </c>
      <c r="AC5" s="40"/>
      <c r="AD5" s="41" t="s">
        <v>14</v>
      </c>
      <c r="AE5" s="41"/>
      <c r="AF5" s="40" t="s">
        <v>15</v>
      </c>
      <c r="AG5" s="40"/>
      <c r="AH5" s="41" t="s">
        <v>14</v>
      </c>
      <c r="AI5" s="41"/>
      <c r="AJ5" s="40" t="s">
        <v>15</v>
      </c>
      <c r="AK5" s="40"/>
      <c r="AL5" s="41" t="s">
        <v>14</v>
      </c>
      <c r="AM5" s="41"/>
      <c r="AN5" s="40" t="s">
        <v>15</v>
      </c>
      <c r="AO5" s="40"/>
    </row>
    <row r="6" spans="1:41">
      <c r="A6" s="10"/>
      <c r="B6" s="11" t="s">
        <v>16</v>
      </c>
      <c r="C6" s="12" t="s">
        <v>17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11" t="s">
        <v>16</v>
      </c>
      <c r="K6" s="12" t="s">
        <v>17</v>
      </c>
      <c r="L6" s="11" t="s">
        <v>16</v>
      </c>
      <c r="M6" s="12" t="s">
        <v>17</v>
      </c>
      <c r="N6" s="11" t="s">
        <v>16</v>
      </c>
      <c r="O6" s="12" t="s">
        <v>17</v>
      </c>
      <c r="P6" s="11" t="s">
        <v>16</v>
      </c>
      <c r="Q6" s="12" t="s">
        <v>17</v>
      </c>
      <c r="R6" s="11" t="s">
        <v>16</v>
      </c>
      <c r="S6" s="12" t="s">
        <v>17</v>
      </c>
      <c r="T6" s="11" t="s">
        <v>16</v>
      </c>
      <c r="U6" s="12" t="s">
        <v>17</v>
      </c>
      <c r="V6" s="11" t="s">
        <v>16</v>
      </c>
      <c r="W6" s="12" t="s">
        <v>17</v>
      </c>
      <c r="X6" s="11" t="s">
        <v>16</v>
      </c>
      <c r="Y6" s="12" t="s">
        <v>17</v>
      </c>
      <c r="Z6" s="11" t="s">
        <v>16</v>
      </c>
      <c r="AA6" s="12" t="s">
        <v>17</v>
      </c>
      <c r="AB6" s="11" t="s">
        <v>16</v>
      </c>
      <c r="AC6" s="12" t="s">
        <v>17</v>
      </c>
      <c r="AD6" s="11" t="s">
        <v>16</v>
      </c>
      <c r="AE6" s="12" t="s">
        <v>17</v>
      </c>
      <c r="AF6" s="11" t="s">
        <v>16</v>
      </c>
      <c r="AG6" s="12" t="s">
        <v>17</v>
      </c>
      <c r="AH6" s="11" t="s">
        <v>16</v>
      </c>
      <c r="AI6" s="12" t="s">
        <v>17</v>
      </c>
      <c r="AJ6" s="11" t="s">
        <v>16</v>
      </c>
      <c r="AK6" s="12" t="s">
        <v>17</v>
      </c>
      <c r="AL6" s="11" t="s">
        <v>16</v>
      </c>
      <c r="AM6" s="12" t="s">
        <v>17</v>
      </c>
      <c r="AN6" s="11" t="s">
        <v>16</v>
      </c>
      <c r="AO6" s="12" t="s">
        <v>17</v>
      </c>
    </row>
    <row r="7" spans="1:41" ht="48">
      <c r="A7" s="35" t="s">
        <v>18</v>
      </c>
      <c r="B7" s="33">
        <v>74</v>
      </c>
      <c r="C7" s="33">
        <v>18.45</v>
      </c>
      <c r="D7" s="33">
        <v>0</v>
      </c>
      <c r="E7" s="33">
        <v>0</v>
      </c>
      <c r="F7" s="33">
        <v>725</v>
      </c>
      <c r="G7" s="33">
        <v>37.18</v>
      </c>
      <c r="H7" s="33">
        <v>0</v>
      </c>
      <c r="I7" s="33">
        <v>0</v>
      </c>
      <c r="J7" s="33">
        <v>23</v>
      </c>
      <c r="K7" s="33">
        <v>9.09</v>
      </c>
      <c r="L7" s="33">
        <v>0</v>
      </c>
      <c r="M7" s="33">
        <v>0</v>
      </c>
      <c r="N7" s="33">
        <v>29</v>
      </c>
      <c r="O7" s="33">
        <v>3.25</v>
      </c>
      <c r="P7" s="33">
        <v>0</v>
      </c>
      <c r="Q7" s="33">
        <v>0</v>
      </c>
      <c r="R7" s="33">
        <f>B7+J7</f>
        <v>97</v>
      </c>
      <c r="S7" s="33">
        <f>C7+K7</f>
        <v>27.54</v>
      </c>
      <c r="T7" s="33">
        <v>0</v>
      </c>
      <c r="U7" s="33">
        <v>0</v>
      </c>
      <c r="V7" s="33">
        <f>F7+N7</f>
        <v>754</v>
      </c>
      <c r="W7" s="33">
        <f>G7+O7</f>
        <v>40.43</v>
      </c>
      <c r="X7" s="33">
        <v>0</v>
      </c>
      <c r="Y7" s="33">
        <v>0</v>
      </c>
      <c r="Z7" s="33">
        <v>3</v>
      </c>
      <c r="AA7" s="33">
        <v>14.25</v>
      </c>
      <c r="AB7" s="33">
        <v>0</v>
      </c>
      <c r="AC7" s="33">
        <v>0</v>
      </c>
      <c r="AD7" s="33">
        <v>2</v>
      </c>
      <c r="AE7" s="33">
        <v>4.4000000000000004</v>
      </c>
      <c r="AF7" s="33">
        <v>0</v>
      </c>
      <c r="AG7" s="33">
        <v>0</v>
      </c>
      <c r="AH7" s="33">
        <f>R7+Z7</f>
        <v>100</v>
      </c>
      <c r="AI7" s="33">
        <f>S7+AA7</f>
        <v>41.79</v>
      </c>
      <c r="AJ7" s="33">
        <v>0</v>
      </c>
      <c r="AK7" s="33">
        <v>0</v>
      </c>
      <c r="AL7" s="33">
        <f>V7+AD7</f>
        <v>756</v>
      </c>
      <c r="AM7" s="33">
        <f>W7+AE7</f>
        <v>44.83</v>
      </c>
      <c r="AN7" s="33">
        <v>0</v>
      </c>
      <c r="AO7" s="33">
        <v>0</v>
      </c>
    </row>
    <row r="8" spans="1:41" s="19" customFormat="1" ht="72.75">
      <c r="A8" s="36" t="s">
        <v>19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3">
        <f t="shared" ref="R8:Y14" si="0">B8+J8</f>
        <v>0</v>
      </c>
      <c r="S8" s="24">
        <f t="shared" si="0"/>
        <v>0</v>
      </c>
      <c r="T8" s="23">
        <f t="shared" si="0"/>
        <v>0</v>
      </c>
      <c r="U8" s="24">
        <f t="shared" si="0"/>
        <v>0</v>
      </c>
      <c r="V8" s="23">
        <f t="shared" si="0"/>
        <v>0</v>
      </c>
      <c r="W8" s="24">
        <f t="shared" si="0"/>
        <v>0</v>
      </c>
      <c r="X8" s="23">
        <f t="shared" si="0"/>
        <v>0</v>
      </c>
      <c r="Y8" s="24">
        <f t="shared" si="0"/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5">
        <f t="shared" ref="AH8:AO14" si="1">R8+Z8</f>
        <v>0</v>
      </c>
      <c r="AI8" s="26">
        <f t="shared" si="1"/>
        <v>0</v>
      </c>
      <c r="AJ8" s="25">
        <f t="shared" si="1"/>
        <v>0</v>
      </c>
      <c r="AK8" s="26">
        <f t="shared" si="1"/>
        <v>0</v>
      </c>
      <c r="AL8" s="25">
        <f t="shared" si="1"/>
        <v>0</v>
      </c>
      <c r="AM8" s="26">
        <f t="shared" si="1"/>
        <v>0</v>
      </c>
      <c r="AN8" s="25">
        <f t="shared" si="1"/>
        <v>0</v>
      </c>
      <c r="AO8" s="26">
        <f t="shared" si="1"/>
        <v>0</v>
      </c>
    </row>
    <row r="9" spans="1:41" s="19" customFormat="1" ht="36.75">
      <c r="A9" s="39" t="s">
        <v>20</v>
      </c>
      <c r="B9" s="14">
        <f>B10+B12+B13-B7</f>
        <v>4101</v>
      </c>
      <c r="C9" s="14">
        <f t="shared" ref="C9:AO9" si="2">C10+C12+C13-C7</f>
        <v>277.94</v>
      </c>
      <c r="D9" s="14">
        <f t="shared" si="2"/>
        <v>314</v>
      </c>
      <c r="E9" s="14">
        <f t="shared" si="2"/>
        <v>105.79</v>
      </c>
      <c r="F9" s="14">
        <f t="shared" si="2"/>
        <v>95974</v>
      </c>
      <c r="G9" s="14">
        <f t="shared" si="2"/>
        <v>909.30000000000007</v>
      </c>
      <c r="H9" s="14">
        <f t="shared" si="2"/>
        <v>133</v>
      </c>
      <c r="I9" s="14">
        <f t="shared" si="2"/>
        <v>18.03</v>
      </c>
      <c r="J9" s="14">
        <f t="shared" si="2"/>
        <v>637</v>
      </c>
      <c r="K9" s="14">
        <f t="shared" si="2"/>
        <v>355.93</v>
      </c>
      <c r="L9" s="14">
        <f>L10+L12+L13-L7</f>
        <v>0</v>
      </c>
      <c r="M9" s="14">
        <f>M10+M12+M13-M7</f>
        <v>0</v>
      </c>
      <c r="N9" s="14">
        <f t="shared" si="2"/>
        <v>711</v>
      </c>
      <c r="O9" s="14">
        <f t="shared" si="2"/>
        <v>168.75000000000003</v>
      </c>
      <c r="P9" s="14">
        <f>P10+P12+P13-P7</f>
        <v>87</v>
      </c>
      <c r="Q9" s="14">
        <f>Q10+Q12+Q13-Q7</f>
        <v>34.590000000000003</v>
      </c>
      <c r="R9" s="14">
        <f>B9+J9</f>
        <v>4738</v>
      </c>
      <c r="S9" s="14">
        <f t="shared" si="0"/>
        <v>633.87</v>
      </c>
      <c r="T9" s="14">
        <f t="shared" si="0"/>
        <v>314</v>
      </c>
      <c r="U9" s="14">
        <f t="shared" si="0"/>
        <v>105.79</v>
      </c>
      <c r="V9" s="14">
        <f t="shared" si="0"/>
        <v>96685</v>
      </c>
      <c r="W9" s="14">
        <f t="shared" si="0"/>
        <v>1078.0500000000002</v>
      </c>
      <c r="X9" s="14">
        <f t="shared" si="0"/>
        <v>220</v>
      </c>
      <c r="Y9" s="14">
        <f t="shared" si="0"/>
        <v>52.620000000000005</v>
      </c>
      <c r="Z9" s="14">
        <f t="shared" si="2"/>
        <v>50</v>
      </c>
      <c r="AA9" s="14">
        <f t="shared" si="2"/>
        <v>172.79</v>
      </c>
      <c r="AB9" s="14">
        <f t="shared" si="2"/>
        <v>9</v>
      </c>
      <c r="AC9" s="14">
        <f t="shared" si="2"/>
        <v>8.1999999999999993</v>
      </c>
      <c r="AD9" s="14">
        <f t="shared" si="2"/>
        <v>30</v>
      </c>
      <c r="AE9" s="14">
        <f t="shared" si="2"/>
        <v>264.20000000000005</v>
      </c>
      <c r="AF9" s="14">
        <f t="shared" si="2"/>
        <v>2</v>
      </c>
      <c r="AG9" s="14">
        <f t="shared" si="2"/>
        <v>2.54</v>
      </c>
      <c r="AH9" s="14">
        <f t="shared" si="2"/>
        <v>4788</v>
      </c>
      <c r="AI9" s="14">
        <f t="shared" si="2"/>
        <v>806.66</v>
      </c>
      <c r="AJ9" s="14">
        <f t="shared" si="2"/>
        <v>323</v>
      </c>
      <c r="AK9" s="14">
        <f t="shared" si="2"/>
        <v>113.99000000000001</v>
      </c>
      <c r="AL9" s="14">
        <f t="shared" si="2"/>
        <v>96715</v>
      </c>
      <c r="AM9" s="14">
        <f t="shared" si="2"/>
        <v>1342.25</v>
      </c>
      <c r="AN9" s="14">
        <f t="shared" si="2"/>
        <v>220</v>
      </c>
      <c r="AO9" s="14">
        <f t="shared" si="2"/>
        <v>55.160000000000004</v>
      </c>
    </row>
    <row r="10" spans="1:41" s="19" customFormat="1" ht="48.75">
      <c r="A10" s="37" t="s">
        <v>21</v>
      </c>
      <c r="B10" s="14">
        <v>4036</v>
      </c>
      <c r="C10" s="15">
        <v>265.89</v>
      </c>
      <c r="D10" s="14">
        <v>314</v>
      </c>
      <c r="E10" s="15">
        <v>105.79</v>
      </c>
      <c r="F10" s="14">
        <v>95229</v>
      </c>
      <c r="G10" s="15">
        <v>898.2</v>
      </c>
      <c r="H10" s="14">
        <v>133</v>
      </c>
      <c r="I10" s="15">
        <v>18.03</v>
      </c>
      <c r="J10" s="14">
        <v>635</v>
      </c>
      <c r="K10" s="15">
        <v>350.92</v>
      </c>
      <c r="L10" s="14">
        <v>0</v>
      </c>
      <c r="M10" s="15">
        <v>0</v>
      </c>
      <c r="N10" s="14">
        <v>702</v>
      </c>
      <c r="O10" s="15">
        <v>162.86000000000001</v>
      </c>
      <c r="P10" s="14">
        <v>87</v>
      </c>
      <c r="Q10" s="15">
        <v>34.590000000000003</v>
      </c>
      <c r="R10" s="16">
        <f>B10+J10</f>
        <v>4671</v>
      </c>
      <c r="S10" s="17">
        <f>C10+K10</f>
        <v>616.80999999999995</v>
      </c>
      <c r="T10" s="16">
        <f>D10+L10</f>
        <v>314</v>
      </c>
      <c r="U10" s="17">
        <f>E10+M10</f>
        <v>105.79</v>
      </c>
      <c r="V10" s="16">
        <f>F10+N10</f>
        <v>95931</v>
      </c>
      <c r="W10" s="17">
        <f>G10+O10</f>
        <v>1061.06</v>
      </c>
      <c r="X10" s="16">
        <f>H10+P10</f>
        <v>220</v>
      </c>
      <c r="Y10" s="17">
        <f>I10+Q10</f>
        <v>52.620000000000005</v>
      </c>
      <c r="Z10" s="16">
        <v>47</v>
      </c>
      <c r="AA10" s="17">
        <v>153.69999999999999</v>
      </c>
      <c r="AB10" s="16">
        <v>9</v>
      </c>
      <c r="AC10" s="17">
        <v>8.1999999999999993</v>
      </c>
      <c r="AD10" s="16">
        <v>29</v>
      </c>
      <c r="AE10" s="17">
        <v>260.31</v>
      </c>
      <c r="AF10" s="16">
        <v>2</v>
      </c>
      <c r="AG10" s="17">
        <v>2.54</v>
      </c>
      <c r="AH10" s="18">
        <f>R10+Z10</f>
        <v>4718</v>
      </c>
      <c r="AI10" s="34">
        <f>S10+AA10</f>
        <v>770.51</v>
      </c>
      <c r="AJ10" s="18">
        <f>AB10+T10</f>
        <v>323</v>
      </c>
      <c r="AK10" s="34">
        <f>AC10+U10</f>
        <v>113.99000000000001</v>
      </c>
      <c r="AL10" s="18">
        <f>V10+AD10</f>
        <v>95960</v>
      </c>
      <c r="AM10" s="34">
        <f>W10+AE10</f>
        <v>1321.37</v>
      </c>
      <c r="AN10" s="18">
        <f>X10</f>
        <v>220</v>
      </c>
      <c r="AO10" s="34">
        <f>Y10+AG10</f>
        <v>55.160000000000004</v>
      </c>
    </row>
    <row r="11" spans="1:41" s="19" customFormat="1" ht="72.75">
      <c r="A11" s="37" t="s">
        <v>22</v>
      </c>
      <c r="B11" s="14">
        <v>4036</v>
      </c>
      <c r="C11" s="15">
        <v>265.89</v>
      </c>
      <c r="D11" s="14">
        <v>314</v>
      </c>
      <c r="E11" s="15">
        <v>105.79</v>
      </c>
      <c r="F11" s="14">
        <v>95229</v>
      </c>
      <c r="G11" s="15">
        <v>898.2</v>
      </c>
      <c r="H11" s="14">
        <v>133</v>
      </c>
      <c r="I11" s="15">
        <v>18.03</v>
      </c>
      <c r="J11" s="14">
        <v>635</v>
      </c>
      <c r="K11" s="15">
        <v>350.92</v>
      </c>
      <c r="L11" s="14">
        <v>0</v>
      </c>
      <c r="M11" s="15">
        <v>0</v>
      </c>
      <c r="N11" s="14">
        <v>702</v>
      </c>
      <c r="O11" s="15">
        <v>162.86000000000001</v>
      </c>
      <c r="P11" s="14">
        <v>87</v>
      </c>
      <c r="Q11" s="15">
        <v>34.590000000000003</v>
      </c>
      <c r="R11" s="16">
        <f>B11+J11</f>
        <v>4671</v>
      </c>
      <c r="S11" s="17">
        <f>C11+K11</f>
        <v>616.80999999999995</v>
      </c>
      <c r="T11" s="16">
        <f>D11+L11</f>
        <v>314</v>
      </c>
      <c r="U11" s="17">
        <f>E11+M11</f>
        <v>105.79</v>
      </c>
      <c r="V11" s="16">
        <f>F11+N11</f>
        <v>95931</v>
      </c>
      <c r="W11" s="17">
        <f>G11+O11</f>
        <v>1061.06</v>
      </c>
      <c r="X11" s="16">
        <f>H11+P11</f>
        <v>220</v>
      </c>
      <c r="Y11" s="17">
        <f>I11+Q11</f>
        <v>52.620000000000005</v>
      </c>
      <c r="Z11" s="16">
        <v>47</v>
      </c>
      <c r="AA11" s="17">
        <v>153.69999999999999</v>
      </c>
      <c r="AB11" s="16">
        <v>9</v>
      </c>
      <c r="AC11" s="17">
        <v>8.1999999999999993</v>
      </c>
      <c r="AD11" s="16">
        <v>29</v>
      </c>
      <c r="AE11" s="17">
        <v>260.31</v>
      </c>
      <c r="AF11" s="16">
        <v>2</v>
      </c>
      <c r="AG11" s="17">
        <v>2.54</v>
      </c>
      <c r="AH11" s="18">
        <f>R11+Z11</f>
        <v>4718</v>
      </c>
      <c r="AI11" s="34">
        <f>S11+AA11</f>
        <v>770.51</v>
      </c>
      <c r="AJ11" s="18">
        <f>AB11+T11</f>
        <v>323</v>
      </c>
      <c r="AK11" s="34">
        <f>AC11+U11</f>
        <v>113.99000000000001</v>
      </c>
      <c r="AL11" s="18">
        <f>V11+AD11</f>
        <v>95960</v>
      </c>
      <c r="AM11" s="34">
        <f>W11+AE11</f>
        <v>1321.37</v>
      </c>
      <c r="AN11" s="18">
        <f>X11</f>
        <v>220</v>
      </c>
      <c r="AO11" s="34">
        <f>Y11+AG11</f>
        <v>55.160000000000004</v>
      </c>
    </row>
    <row r="12" spans="1:41" s="19" customFormat="1" ht="36.75">
      <c r="A12" s="38" t="s">
        <v>23</v>
      </c>
      <c r="B12" s="27">
        <v>69</v>
      </c>
      <c r="C12" s="28">
        <v>12.4</v>
      </c>
      <c r="D12" s="27">
        <v>0</v>
      </c>
      <c r="E12" s="28">
        <v>0</v>
      </c>
      <c r="F12" s="27">
        <v>750</v>
      </c>
      <c r="G12" s="28">
        <v>12.1</v>
      </c>
      <c r="H12" s="27">
        <v>0</v>
      </c>
      <c r="I12" s="28">
        <v>0</v>
      </c>
      <c r="J12" s="27">
        <v>10</v>
      </c>
      <c r="K12" s="28">
        <v>6.01</v>
      </c>
      <c r="L12" s="27">
        <v>0</v>
      </c>
      <c r="M12" s="28">
        <v>0</v>
      </c>
      <c r="N12" s="27">
        <v>19</v>
      </c>
      <c r="O12" s="28">
        <v>5.99</v>
      </c>
      <c r="P12" s="27">
        <v>0</v>
      </c>
      <c r="Q12" s="28">
        <v>0</v>
      </c>
      <c r="R12" s="29">
        <f>B12+J12</f>
        <v>79</v>
      </c>
      <c r="S12" s="30">
        <f>C12+K12</f>
        <v>18.41</v>
      </c>
      <c r="T12" s="29">
        <f t="shared" si="0"/>
        <v>0</v>
      </c>
      <c r="U12" s="30">
        <f t="shared" si="0"/>
        <v>0</v>
      </c>
      <c r="V12" s="29">
        <f t="shared" si="0"/>
        <v>769</v>
      </c>
      <c r="W12" s="30">
        <f t="shared" si="0"/>
        <v>18.09</v>
      </c>
      <c r="X12" s="29">
        <f t="shared" si="0"/>
        <v>0</v>
      </c>
      <c r="Y12" s="30">
        <f t="shared" si="0"/>
        <v>0</v>
      </c>
      <c r="Z12" s="27">
        <v>3</v>
      </c>
      <c r="AA12" s="28">
        <v>19.100000000000001</v>
      </c>
      <c r="AB12" s="27">
        <v>0</v>
      </c>
      <c r="AC12" s="28">
        <v>0</v>
      </c>
      <c r="AD12" s="27">
        <v>1</v>
      </c>
      <c r="AE12" s="28">
        <v>3.99</v>
      </c>
      <c r="AF12" s="27">
        <v>0</v>
      </c>
      <c r="AG12" s="28">
        <v>0</v>
      </c>
      <c r="AH12" s="31">
        <f t="shared" si="1"/>
        <v>82</v>
      </c>
      <c r="AI12" s="32">
        <f t="shared" si="1"/>
        <v>37.510000000000005</v>
      </c>
      <c r="AJ12" s="31">
        <f t="shared" si="1"/>
        <v>0</v>
      </c>
      <c r="AK12" s="32">
        <f t="shared" si="1"/>
        <v>0</v>
      </c>
      <c r="AL12" s="31">
        <f t="shared" si="1"/>
        <v>770</v>
      </c>
      <c r="AM12" s="32">
        <f t="shared" si="1"/>
        <v>22.08</v>
      </c>
      <c r="AN12" s="31">
        <f t="shared" si="1"/>
        <v>0</v>
      </c>
      <c r="AO12" s="32">
        <f t="shared" si="1"/>
        <v>0</v>
      </c>
    </row>
    <row r="13" spans="1:41" s="19" customFormat="1" ht="48.75">
      <c r="A13" s="37" t="s">
        <v>24</v>
      </c>
      <c r="B13" s="33">
        <v>70</v>
      </c>
      <c r="C13" s="33">
        <v>18.100000000000001</v>
      </c>
      <c r="D13" s="33">
        <v>0</v>
      </c>
      <c r="E13" s="33">
        <v>0</v>
      </c>
      <c r="F13" s="33">
        <v>720</v>
      </c>
      <c r="G13" s="33">
        <v>36.18</v>
      </c>
      <c r="H13" s="33">
        <v>0</v>
      </c>
      <c r="I13" s="33">
        <v>0</v>
      </c>
      <c r="J13" s="33">
        <v>15</v>
      </c>
      <c r="K13" s="33">
        <v>8.09</v>
      </c>
      <c r="L13" s="33">
        <v>0</v>
      </c>
      <c r="M13" s="33">
        <v>0</v>
      </c>
      <c r="N13" s="33">
        <v>19</v>
      </c>
      <c r="O13" s="33">
        <v>3.15</v>
      </c>
      <c r="P13" s="33">
        <v>0</v>
      </c>
      <c r="Q13" s="33">
        <v>0</v>
      </c>
      <c r="R13" s="33">
        <f>B13+J13</f>
        <v>85</v>
      </c>
      <c r="S13" s="33">
        <f>C13+K13</f>
        <v>26.19</v>
      </c>
      <c r="T13" s="33">
        <v>0</v>
      </c>
      <c r="U13" s="33">
        <v>0</v>
      </c>
      <c r="V13" s="33">
        <f>F13+N13</f>
        <v>739</v>
      </c>
      <c r="W13" s="33">
        <f>G13+O13</f>
        <v>39.33</v>
      </c>
      <c r="X13" s="33">
        <v>0</v>
      </c>
      <c r="Y13" s="33">
        <v>0</v>
      </c>
      <c r="Z13" s="33">
        <v>3</v>
      </c>
      <c r="AA13" s="33">
        <v>14.24</v>
      </c>
      <c r="AB13" s="33">
        <v>0</v>
      </c>
      <c r="AC13" s="33">
        <v>0</v>
      </c>
      <c r="AD13" s="33">
        <v>2</v>
      </c>
      <c r="AE13" s="33">
        <v>4.3</v>
      </c>
      <c r="AF13" s="33">
        <v>0</v>
      </c>
      <c r="AG13" s="33">
        <v>0</v>
      </c>
      <c r="AH13" s="33">
        <f>R13+Z13</f>
        <v>88</v>
      </c>
      <c r="AI13" s="33">
        <f>S13+AA13</f>
        <v>40.43</v>
      </c>
      <c r="AJ13" s="33">
        <v>0</v>
      </c>
      <c r="AK13" s="33">
        <v>0</v>
      </c>
      <c r="AL13" s="33">
        <f>V13+AD13</f>
        <v>741</v>
      </c>
      <c r="AM13" s="33">
        <f>W13+AE13</f>
        <v>43.629999999999995</v>
      </c>
      <c r="AN13" s="33">
        <v>0</v>
      </c>
      <c r="AO13" s="33">
        <v>0</v>
      </c>
    </row>
    <row r="14" spans="1:41" ht="60.75">
      <c r="A14" s="13" t="s">
        <v>25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0</v>
      </c>
      <c r="W14" s="20">
        <f t="shared" si="0"/>
        <v>0</v>
      </c>
      <c r="X14" s="20">
        <f t="shared" si="0"/>
        <v>0</v>
      </c>
      <c r="Y14" s="20">
        <f t="shared" si="0"/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f t="shared" si="1"/>
        <v>0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O14" s="20">
        <f t="shared" si="1"/>
        <v>0</v>
      </c>
    </row>
  </sheetData>
  <mergeCells count="35">
    <mergeCell ref="B3:I3"/>
    <mergeCell ref="J3:Q3"/>
    <mergeCell ref="R3:Y3"/>
    <mergeCell ref="Z3:AG3"/>
    <mergeCell ref="AH3:AO3"/>
    <mergeCell ref="AL4:AO4"/>
    <mergeCell ref="B5:C5"/>
    <mergeCell ref="D5:E5"/>
    <mergeCell ref="F5:G5"/>
    <mergeCell ref="H5:I5"/>
    <mergeCell ref="J5:K5"/>
    <mergeCell ref="B4:E4"/>
    <mergeCell ref="F4:I4"/>
    <mergeCell ref="J4:M4"/>
    <mergeCell ref="N4:Q4"/>
    <mergeCell ref="R4:U4"/>
    <mergeCell ref="V5:W5"/>
    <mergeCell ref="V4:Y4"/>
    <mergeCell ref="Z4:AC4"/>
    <mergeCell ref="AD4:AG4"/>
    <mergeCell ref="AH4:AK4"/>
    <mergeCell ref="L5:M5"/>
    <mergeCell ref="N5:O5"/>
    <mergeCell ref="P5:Q5"/>
    <mergeCell ref="R5:S5"/>
    <mergeCell ref="T5:U5"/>
    <mergeCell ref="AJ5:AK5"/>
    <mergeCell ref="AL5:AM5"/>
    <mergeCell ref="AN5:AO5"/>
    <mergeCell ref="X5:Y5"/>
    <mergeCell ref="Z5:AA5"/>
    <mergeCell ref="AB5:AC5"/>
    <mergeCell ref="AD5:AE5"/>
    <mergeCell ref="AF5:AG5"/>
    <mergeCell ref="AH5:AI5"/>
  </mergeCells>
  <pageMargins left="0.2" right="0.2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2020-08-24T08:11:25Z</dcterms:modified>
</cp:coreProperties>
</file>